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6 Jun\"/>
    </mc:Choice>
  </mc:AlternateContent>
  <xr:revisionPtr revIDLastSave="0" documentId="13_ncr:1_{BC11CB41-6178-4351-B211-D2ABCB2FF7F5}" xr6:coauthVersionLast="47" xr6:coauthVersionMax="47" xr10:uidLastSave="{00000000-0000-0000-0000-000000000000}"/>
  <bookViews>
    <workbookView xWindow="270" yWindow="1395" windowWidth="13260" windowHeight="14025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94" i="1" l="1"/>
  <c r="B171" i="1"/>
  <c r="B114" i="1"/>
  <c r="B96" i="1"/>
  <c r="B93" i="1"/>
  <c r="B181" i="1"/>
  <c r="B187" i="1"/>
  <c r="B192" i="1"/>
  <c r="B169" i="1"/>
  <c r="B167" i="1"/>
  <c r="B165" i="1"/>
  <c r="B163" i="1"/>
  <c r="B160" i="1"/>
  <c r="B158" i="1"/>
  <c r="B156" i="1"/>
  <c r="B150" i="1"/>
  <c r="B144" i="1"/>
  <c r="B141" i="1"/>
  <c r="B134" i="1"/>
  <c r="B118" i="1"/>
  <c r="B100" i="1"/>
  <c r="B123" i="1"/>
  <c r="B83" i="1" l="1"/>
  <c r="B81" i="1"/>
  <c r="B77" i="1"/>
  <c r="B74" i="1"/>
  <c r="B70" i="1"/>
  <c r="B65" i="1"/>
  <c r="B62" i="1" l="1"/>
  <c r="B58" i="1"/>
  <c r="B48" i="1"/>
  <c r="B46" i="1"/>
  <c r="B44" i="1"/>
  <c r="B29" i="1"/>
  <c r="B27" i="1" l="1"/>
  <c r="B25" i="1"/>
  <c r="C21" i="1"/>
  <c r="B23" i="1" l="1"/>
  <c r="B22" i="1" l="1"/>
</calcChain>
</file>

<file path=xl/sharedStrings.xml><?xml version="1.0" encoding="utf-8"?>
<sst xmlns="http://schemas.openxmlformats.org/spreadsheetml/2006/main" count="237" uniqueCount="104">
  <si>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</si>
  <si>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</si>
  <si>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</si>
  <si>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</si>
  <si>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</si>
  <si>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</si>
  <si>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</si>
  <si>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</si>
  <si>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OSTALI TROŠKOVI - 07F</t>
  </si>
  <si>
    <t>PROVIZIJA UPRAVE ZA TREZOR</t>
  </si>
  <si>
    <t>29.06.2023.</t>
  </si>
  <si>
    <t>30.06.2023.</t>
  </si>
  <si>
    <t>IZVOD  BR. 134</t>
  </si>
  <si>
    <t>OPŠTA BOLNICA LESKOVAC - PRENOS NA MATERIJALNE I OSTALE TROŠKOVE</t>
  </si>
  <si>
    <t>DIREKTNA PLAĆANJA RFZO - 30.05.2023.</t>
  </si>
  <si>
    <t>DIREKTNA PLAĆANJA RFZO - 31.05.2023.</t>
  </si>
  <si>
    <t>DIREKTNA PLAĆANJA RFZO - 02.06.2023.</t>
  </si>
  <si>
    <t>DIREKTNA PLAĆANJA RFZO - 05.06.2023.</t>
  </si>
  <si>
    <t>DIREKTNA PLAĆANJA RFZO - 14.06.2023.</t>
  </si>
  <si>
    <t>DIREKTNA PLAĆANJA RFZO - 19.06.2023.</t>
  </si>
  <si>
    <t>DIREKTNA PLAĆANJA RFZO - 20.06.2023.</t>
  </si>
  <si>
    <t>DIREKTNA PLAĆANJA RFZO - 23.06.2023.</t>
  </si>
  <si>
    <t>DIREKTNA PLAĆANJA RFZO - 28.06.2023.</t>
  </si>
  <si>
    <t>PLAĆANJE SA POZICIJE PARTICIPACIJA - IZVOR 24</t>
  </si>
  <si>
    <t>GRAFIKA GALEB</t>
  </si>
  <si>
    <t>PLAĆANJE SA POZICIJE OSIGURANJE - IZVOR 18</t>
  </si>
  <si>
    <t>SERVIS 9. JUNI</t>
  </si>
  <si>
    <t>MEDTRONIC SRBIJA DOO BEOGRAD</t>
  </si>
  <si>
    <t>MAKLER DOO BEOGRAD</t>
  </si>
  <si>
    <t>VEGA DOO</t>
  </si>
  <si>
    <t>Gosper Beograd</t>
  </si>
  <si>
    <t>Vicor DOO</t>
  </si>
  <si>
    <t>SINOFARM D.O.O</t>
  </si>
  <si>
    <t>MEDI LABOR DOO</t>
  </si>
  <si>
    <t>ZOREX PHARMA DOO</t>
  </si>
  <si>
    <t>TEAMEDICAL doo</t>
  </si>
  <si>
    <t>Yunycom d.o.o.</t>
  </si>
  <si>
    <t>SUPERLAB DOO</t>
  </si>
  <si>
    <t>DENTA BP PHARM</t>
  </si>
  <si>
    <t>PHOENIX PHARMA DOO BEOGRAD</t>
  </si>
  <si>
    <t>SN MEDIC DOO BEOGRAD</t>
  </si>
  <si>
    <t>DIREKTNA PLAĆANJA RFZO - 30.05.2023. - SANITETSKI 085</t>
  </si>
  <si>
    <t>DIREKTNA PLAĆANJA RFZO - 31.05.2023. - LEKOVI 071</t>
  </si>
  <si>
    <t>DIREKTNA PLAĆANJA RFZO - 31.05.2023. - CITOSTATICI 073</t>
  </si>
  <si>
    <t>DIREKTNA PLAĆANJA RFZO - 02.06.2023. - LEKOVI 071</t>
  </si>
  <si>
    <t>Farmalogist d.o.o.</t>
  </si>
  <si>
    <t>Sopharma Trading</t>
  </si>
  <si>
    <t>ECOTRADE BG DOO NIŠ</t>
  </si>
  <si>
    <t>ADOC D.O.O. Beograd</t>
  </si>
  <si>
    <t>Amicus SRB d.o.o.</t>
  </si>
  <si>
    <t>MEDICA LINEA PHARM DOO</t>
  </si>
  <si>
    <t>B. Braun Adria RSRB d.o.o.</t>
  </si>
  <si>
    <t>INPHARM CO DOO</t>
  </si>
  <si>
    <t>PharmaSwiss doo</t>
  </si>
  <si>
    <t>DIREKTNA PLAĆANJA RFZO - 02.06.2023. - CITOSTATICI 073</t>
  </si>
  <si>
    <t>Magna Pharmacia</t>
  </si>
  <si>
    <t>Merck d.o.o.</t>
  </si>
  <si>
    <t>DIREKTNA PLAĆANJA RFZO - 02.06.2023. - LEKOVI SA C LISTE 074</t>
  </si>
  <si>
    <t>FRESENIUS MEDICAL CARE SRBIJA, VRŠAC</t>
  </si>
  <si>
    <t>MEDICON DOO,DEČ</t>
  </si>
  <si>
    <t>DIREKTNA PLAĆANJA RFZO - 02.06.2023. - DIJALIZA 080</t>
  </si>
  <si>
    <t>HERMES  PHARMA d.o.o.</t>
  </si>
  <si>
    <t>DIREKTNA PLAĆANJA RFZO - 02.06.2023. - STENTOVI 082</t>
  </si>
  <si>
    <t>OPTICUS DOO BEOGRAD</t>
  </si>
  <si>
    <t>DIREKTNA PLAĆANJA RFZO - 02.06.2023. - OSTALI UGRADNI MATERIJAL 084</t>
  </si>
  <si>
    <t>ESENSA DOO BEOGRAD</t>
  </si>
  <si>
    <t>DIREKTNA PLAĆANJA RFZO - 02.06.2023. - SANITETSKI 085</t>
  </si>
  <si>
    <t>BEOHEM-3 d.o.o.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</si>
  <si>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</si>
  <si>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</si>
  <si>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</si>
  <si>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</si>
  <si>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EPS AD  BEOGRAD</t>
  </si>
  <si>
    <t>INSTITUT TORLAK BEOGRAD</t>
  </si>
  <si>
    <t>INOPHARM</t>
  </si>
  <si>
    <t>Boehringer Ingelheim Serbia d.o.o. Beogr</t>
  </si>
  <si>
    <t>DIREKTNA PLAĆANJA RFZO - 14.06.2023. - LEKOVI 071</t>
  </si>
  <si>
    <t>DIREKTNA PLAĆANJA RFZO - 14.06.2023. - CITOSTATICI 073</t>
  </si>
  <si>
    <t>DIREKTNA PLAĆANJA RFZO - 14.06.2023. - LEKOVI SA C LISTE 074</t>
  </si>
  <si>
    <t>HUMANIS DOO BEOGRAD</t>
  </si>
  <si>
    <t>BIOTEC Medical</t>
  </si>
  <si>
    <t>INEL MEDIK VP DOO BEOGRAD-VRČIN</t>
  </si>
  <si>
    <t>GALENIKA TEHNOPLAST DOO BEOGRAD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</si>
  <si>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</si>
  <si>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</si>
  <si>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</si>
  <si>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</si>
  <si>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</si>
  <si>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</si>
  <si>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</si>
  <si>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ORTHOAID DOO BEOGRAD</t>
  </si>
  <si>
    <t>DIREKTNA PLAĆANJA RFZO - 23.06.2023. - IMPLATANTI U ORTOPEDIJI 078</t>
  </si>
  <si>
    <t>DECONTA PRO DOO</t>
  </si>
  <si>
    <t>DIREKTNA PLAĆANJA RFZO - 23.06.2023. - DIJALIZA 080</t>
  </si>
  <si>
    <t>Soul Medical d.o.o.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</si>
  <si>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</si>
  <si>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</si>
  <si>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</si>
  <si>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Medicom doo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</si>
  <si>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</si>
  <si>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</si>
  <si>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</si>
  <si>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</si>
  <si>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DIREKTNA PLAĆANJA RFZO - 05.06.2023. - LEKOVI SA C LISTE 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</si>
</sst>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23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1" xfId="0" applyNumberFormat="1" applyFont="1" applyBorder="1" applyAlignment="1">
      <alignment horizontal="right"/>
    </xf>
    <xf numFmtId="0" fontId="48" fillId="0" borderId="12" xfId="0" applyFont="1" applyBorder="1"/>
    <xf numFmtId="4" fontId="48" fillId="0" borderId="13" xfId="0" applyNumberFormat="1" applyFont="1" applyBorder="1" applyAlignment="1">
      <alignment horizontal="right"/>
    </xf>
    <xf numFmtId="0" fontId="47" fillId="0" borderId="10" xfId="0" applyFont="1" applyBorder="1"/>
    <xf numFmtId="0" fontId="48" fillId="0" borderId="14" xfId="0" applyFont="1" applyBorder="1"/>
    <xf numFmtId="4" fontId="48" fillId="0" borderId="15" xfId="0" applyNumberFormat="1" applyFont="1" applyBorder="1" applyAlignment="1">
      <alignment horizontal="right"/>
    </xf>
    <xf numFmtId="0" fontId="47" fillId="0" borderId="14" xfId="0" applyFont="1" applyBorder="1"/>
    <xf numFmtId="4" fontId="47" fillId="0" borderId="15" xfId="0" applyNumberFormat="1" applyFont="1" applyBorder="1" applyAlignment="1">
      <alignment horizontal="right"/>
    </xf>
    <xf numFmtId="4" fontId="47" fillId="0" borderId="13" xfId="0" applyNumberFormat="1" applyFont="1" applyBorder="1" applyAlignment="1">
      <alignment horizontal="right"/>
    </xf>
    <xf numFmtId="0" fontId="47" fillId="0" borderId="16" xfId="0" applyFon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4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7">
        <v>438569.68</v>
      </c>
    </row>
    <row r="8" spans="1:3" x14ac:dyDescent="0.25">
      <c r="A8" s="4" t="s">
        <v>2</v>
      </c>
      <c r="B8" s="4" t="s">
        <v>10</v>
      </c>
      <c r="C8" s="7">
        <v>478999.67</v>
      </c>
    </row>
    <row r="9" spans="1:3" x14ac:dyDescent="0.25">
      <c r="A9" s="4" t="s">
        <v>6</v>
      </c>
      <c r="B9" s="4" t="s">
        <v>11</v>
      </c>
      <c r="C9" s="7">
        <v>15150</v>
      </c>
    </row>
    <row r="10" spans="1:3" x14ac:dyDescent="0.25">
      <c r="A10" s="4" t="s">
        <v>13</v>
      </c>
      <c r="B10" s="4" t="s">
        <v>11</v>
      </c>
      <c r="C10" s="7">
        <v>20000</v>
      </c>
    </row>
    <row r="11" spans="1:3" x14ac:dyDescent="0.25">
      <c r="A11" s="4" t="s">
        <v>14</v>
      </c>
      <c r="B11" s="4" t="s">
        <v>11</v>
      </c>
      <c r="C11" s="7">
        <v>7586295.2000000002</v>
      </c>
    </row>
    <row r="12" spans="1:3" x14ac:dyDescent="0.25">
      <c r="A12" s="4" t="s">
        <v>15</v>
      </c>
      <c r="B12" s="4" t="s">
        <v>11</v>
      </c>
      <c r="C12" s="7">
        <v>831297.5</v>
      </c>
    </row>
    <row r="13" spans="1:3" x14ac:dyDescent="0.25">
      <c r="A13" s="4" t="s">
        <v>16</v>
      </c>
      <c r="B13" s="4" t="s">
        <v>11</v>
      </c>
      <c r="C13" s="7">
        <v>12946826.289999999</v>
      </c>
    </row>
    <row r="14" spans="1:3" x14ac:dyDescent="0.25">
      <c r="A14" s="4" t="s">
        <v>17</v>
      </c>
      <c r="B14" s="4" t="s">
        <v>11</v>
      </c>
      <c r="C14" s="7">
        <v>4789798.7</v>
      </c>
    </row>
    <row r="15" spans="1:3" x14ac:dyDescent="0.25">
      <c r="A15" s="4" t="s">
        <v>18</v>
      </c>
      <c r="B15" s="4" t="s">
        <v>11</v>
      </c>
      <c r="C15" s="7">
        <v>6823278.4800000004</v>
      </c>
    </row>
    <row r="16" spans="1:3" x14ac:dyDescent="0.25">
      <c r="A16" s="4" t="s">
        <v>19</v>
      </c>
      <c r="B16" s="4" t="s">
        <v>11</v>
      </c>
      <c r="C16" s="7">
        <v>4756177.8</v>
      </c>
    </row>
    <row r="17" spans="1:3" x14ac:dyDescent="0.25">
      <c r="A17" s="4" t="s">
        <v>20</v>
      </c>
      <c r="B17" s="4" t="s">
        <v>11</v>
      </c>
      <c r="C17" s="7">
        <v>6345044.5</v>
      </c>
    </row>
    <row r="18" spans="1:3" x14ac:dyDescent="0.25">
      <c r="A18" s="4" t="s">
        <v>21</v>
      </c>
      <c r="B18" s="4" t="s">
        <v>11</v>
      </c>
      <c r="C18" s="7">
        <v>8776710.8499999996</v>
      </c>
    </row>
    <row r="19" spans="1:3" x14ac:dyDescent="0.25">
      <c r="A19" s="4" t="s">
        <v>22</v>
      </c>
      <c r="B19" s="4" t="s">
        <v>11</v>
      </c>
      <c r="C19" s="7">
        <v>6602118.7400000002</v>
      </c>
    </row>
    <row r="20" spans="1:3" x14ac:dyDescent="0.25">
      <c r="A20" s="8" t="s">
        <v>5</v>
      </c>
      <c r="B20" s="4" t="s">
        <v>11</v>
      </c>
      <c r="C20" s="9">
        <v>59533128.050000004</v>
      </c>
    </row>
    <row r="21" spans="1:3" x14ac:dyDescent="0.25">
      <c r="B21" s="12"/>
      <c r="C21" s="5">
        <f>C8+C9+C10+C11+C12+C13+C14+C15+C16+C17+C18+C19-C20</f>
        <v>438569.6799999997</v>
      </c>
    </row>
    <row r="22" spans="1:3" x14ac:dyDescent="0.25">
      <c r="A22" s="6" t="s">
        <v>7</v>
      </c>
      <c r="B22" s="11" t="str">
        <f>A4</f>
        <v>30.06.2023.</v>
      </c>
      <c r="C22" s="10"/>
    </row>
    <row r="23" spans="1:3" x14ac:dyDescent="0.25">
      <c r="A23" s="16" t="s">
        <v>8</v>
      </c>
      <c r="B23" s="13">
        <f>SUM(B24:B24)</f>
        <v>20</v>
      </c>
    </row>
    <row r="24" spans="1:3" x14ac:dyDescent="0.25">
      <c r="A24" s="14" t="s">
        <v>9</v>
      </c>
      <c r="B24" s="15">
        <v>20</v>
      </c>
    </row>
    <row r="25" spans="1:3" x14ac:dyDescent="0.25">
      <c r="A25" s="16" t="s">
        <v>23</v>
      </c>
      <c r="B25" s="13">
        <f>SUM(B26)</f>
        <v>31754</v>
      </c>
    </row>
    <row r="26" spans="1:3" x14ac:dyDescent="0.25">
      <c r="A26" s="14" t="s">
        <v>24</v>
      </c>
      <c r="B26" s="15">
        <v>31754</v>
      </c>
    </row>
    <row r="27" spans="1:3" x14ac:dyDescent="0.25">
      <c r="A27" s="16" t="s">
        <v>25</v>
      </c>
      <c r="B27" s="13">
        <f>SUM(B28)</f>
        <v>43805.99</v>
      </c>
    </row>
    <row r="28" spans="1:3" x14ac:dyDescent="0.25">
      <c r="A28" s="17" t="s">
        <v>26</v>
      </c>
      <c r="B28" s="18">
        <v>43805.99</v>
      </c>
    </row>
    <row r="29" spans="1:3" x14ac:dyDescent="0.25">
      <c r="A29" s="16" t="s">
        <v>41</v>
      </c>
      <c r="B29" s="13">
        <f>SUM(B30:B43)</f>
        <v>7586295.1999999993</v>
      </c>
    </row>
    <row r="30" spans="1:3" x14ac:dyDescent="0.25">
      <c r="A30" s="17" t="s">
        <v>27</v>
      </c>
      <c r="B30" s="18">
        <v>230340</v>
      </c>
    </row>
    <row r="31" spans="1:3" x14ac:dyDescent="0.25">
      <c r="A31" s="17" t="s">
        <v>28</v>
      </c>
      <c r="B31" s="18">
        <v>3957567.7</v>
      </c>
    </row>
    <row r="32" spans="1:3" x14ac:dyDescent="0.25">
      <c r="A32" s="17" t="s">
        <v>29</v>
      </c>
      <c r="B32" s="18">
        <v>2125743.9</v>
      </c>
    </row>
    <row r="33" spans="1:2" x14ac:dyDescent="0.25">
      <c r="A33" s="17" t="s">
        <v>30</v>
      </c>
      <c r="B33" s="18">
        <v>333792</v>
      </c>
    </row>
    <row r="34" spans="1:2" x14ac:dyDescent="0.25">
      <c r="A34" s="17" t="s">
        <v>31</v>
      </c>
      <c r="B34" s="18">
        <v>275880</v>
      </c>
    </row>
    <row r="35" spans="1:2" x14ac:dyDescent="0.25">
      <c r="A35" s="17" t="s">
        <v>32</v>
      </c>
      <c r="B35" s="18">
        <v>48576</v>
      </c>
    </row>
    <row r="36" spans="1:2" x14ac:dyDescent="0.25">
      <c r="A36" s="17" t="s">
        <v>33</v>
      </c>
      <c r="B36" s="18">
        <v>10120</v>
      </c>
    </row>
    <row r="37" spans="1:2" x14ac:dyDescent="0.25">
      <c r="A37" s="17" t="s">
        <v>34</v>
      </c>
      <c r="B37" s="18">
        <v>28296</v>
      </c>
    </row>
    <row r="38" spans="1:2" x14ac:dyDescent="0.25">
      <c r="A38" s="17" t="s">
        <v>35</v>
      </c>
      <c r="B38" s="18">
        <v>63756</v>
      </c>
    </row>
    <row r="39" spans="1:2" x14ac:dyDescent="0.25">
      <c r="A39" s="17" t="s">
        <v>36</v>
      </c>
      <c r="B39" s="18">
        <v>170991.6</v>
      </c>
    </row>
    <row r="40" spans="1:2" x14ac:dyDescent="0.25">
      <c r="A40" s="17" t="s">
        <v>37</v>
      </c>
      <c r="B40" s="18">
        <v>8400</v>
      </c>
    </row>
    <row r="41" spans="1:2" x14ac:dyDescent="0.25">
      <c r="A41" s="17" t="s">
        <v>38</v>
      </c>
      <c r="B41" s="18">
        <v>126000</v>
      </c>
    </row>
    <row r="42" spans="1:2" x14ac:dyDescent="0.25">
      <c r="A42" s="17" t="s">
        <v>39</v>
      </c>
      <c r="B42" s="18">
        <v>206400</v>
      </c>
    </row>
    <row r="43" spans="1:2" x14ac:dyDescent="0.25">
      <c r="A43" s="14" t="s">
        <v>40</v>
      </c>
      <c r="B43" s="15">
        <v>432</v>
      </c>
    </row>
    <row r="44" spans="1:2" x14ac:dyDescent="0.25">
      <c r="A44" s="16" t="s">
        <v>42</v>
      </c>
      <c r="B44" s="13">
        <f>SUM(B45)</f>
        <v>756966.1</v>
      </c>
    </row>
    <row r="45" spans="1:2" x14ac:dyDescent="0.25">
      <c r="A45" s="14" t="s">
        <v>39</v>
      </c>
      <c r="B45" s="15">
        <v>756966.1</v>
      </c>
    </row>
    <row r="46" spans="1:2" x14ac:dyDescent="0.25">
      <c r="A46" s="16" t="s">
        <v>43</v>
      </c>
      <c r="B46" s="13">
        <f>SUM(B47)</f>
        <v>74331.399999999994</v>
      </c>
    </row>
    <row r="47" spans="1:2" x14ac:dyDescent="0.25">
      <c r="A47" s="17" t="s">
        <v>39</v>
      </c>
      <c r="B47" s="18">
        <v>74331.399999999994</v>
      </c>
    </row>
    <row r="48" spans="1:2" x14ac:dyDescent="0.25">
      <c r="A48" s="16" t="s">
        <v>44</v>
      </c>
      <c r="B48" s="13">
        <f>SUM(B49:B57)</f>
        <v>2793226.3900000006</v>
      </c>
    </row>
    <row r="49" spans="1:2" x14ac:dyDescent="0.25">
      <c r="A49" s="17" t="s">
        <v>45</v>
      </c>
      <c r="B49" s="18">
        <v>756595.33</v>
      </c>
    </row>
    <row r="50" spans="1:2" x14ac:dyDescent="0.25">
      <c r="A50" s="17" t="s">
        <v>46</v>
      </c>
      <c r="B50" s="18">
        <v>464782.21</v>
      </c>
    </row>
    <row r="51" spans="1:2" x14ac:dyDescent="0.25">
      <c r="A51" s="17" t="s">
        <v>29</v>
      </c>
      <c r="B51" s="18">
        <v>666183.54</v>
      </c>
    </row>
    <row r="52" spans="1:2" x14ac:dyDescent="0.25">
      <c r="A52" s="17" t="s">
        <v>47</v>
      </c>
      <c r="B52" s="18">
        <v>21318</v>
      </c>
    </row>
    <row r="53" spans="1:2" x14ac:dyDescent="0.25">
      <c r="A53" s="17" t="s">
        <v>48</v>
      </c>
      <c r="B53" s="18">
        <v>463007.49</v>
      </c>
    </row>
    <row r="54" spans="1:2" x14ac:dyDescent="0.25">
      <c r="A54" s="17" t="s">
        <v>49</v>
      </c>
      <c r="B54" s="18">
        <v>176318.56</v>
      </c>
    </row>
    <row r="55" spans="1:2" x14ac:dyDescent="0.25">
      <c r="A55" s="17" t="s">
        <v>50</v>
      </c>
      <c r="B55" s="18">
        <v>26257</v>
      </c>
    </row>
    <row r="56" spans="1:2" x14ac:dyDescent="0.25">
      <c r="A56" s="17" t="s">
        <v>51</v>
      </c>
      <c r="B56" s="18">
        <v>6573.6</v>
      </c>
    </row>
    <row r="57" spans="1:2" x14ac:dyDescent="0.25">
      <c r="A57" s="17" t="s">
        <v>52</v>
      </c>
      <c r="B57" s="18">
        <v>212190.66</v>
      </c>
    </row>
    <row r="58" spans="1:2" x14ac:dyDescent="0.25">
      <c r="A58" s="16" t="s">
        <v>54</v>
      </c>
      <c r="B58" s="13">
        <f>SUM(B59:B61)</f>
        <v>2096901.51</v>
      </c>
    </row>
    <row r="59" spans="1:2" x14ac:dyDescent="0.25">
      <c r="A59" s="17" t="s">
        <v>45</v>
      </c>
      <c r="B59" s="18">
        <v>286716.21000000002</v>
      </c>
    </row>
    <row r="60" spans="1:2" x14ac:dyDescent="0.25">
      <c r="A60" s="17" t="s">
        <v>29</v>
      </c>
      <c r="B60" s="18">
        <v>1421671.35</v>
      </c>
    </row>
    <row r="61" spans="1:2" x14ac:dyDescent="0.25">
      <c r="A61" s="17" t="s">
        <v>53</v>
      </c>
      <c r="B61" s="18">
        <v>388513.95</v>
      </c>
    </row>
    <row r="62" spans="1:2" x14ac:dyDescent="0.25">
      <c r="A62" s="16" t="s">
        <v>57</v>
      </c>
      <c r="B62" s="13">
        <f>SUM(B63:B64)</f>
        <v>391467.44999999995</v>
      </c>
    </row>
    <row r="63" spans="1:2" x14ac:dyDescent="0.25">
      <c r="A63" s="17" t="s">
        <v>55</v>
      </c>
      <c r="B63" s="18">
        <v>102119.16</v>
      </c>
    </row>
    <row r="64" spans="1:2" x14ac:dyDescent="0.25">
      <c r="A64" s="17" t="s">
        <v>56</v>
      </c>
      <c r="B64" s="18">
        <v>289348.28999999998</v>
      </c>
    </row>
    <row r="65" spans="1:2" x14ac:dyDescent="0.25">
      <c r="A65" s="16" t="s">
        <v>60</v>
      </c>
      <c r="B65" s="13">
        <f>SUM(B66:B69)</f>
        <v>4254500.8</v>
      </c>
    </row>
    <row r="66" spans="1:2" x14ac:dyDescent="0.25">
      <c r="A66" s="17" t="s">
        <v>58</v>
      </c>
      <c r="B66" s="18">
        <v>252489.60000000001</v>
      </c>
    </row>
    <row r="67" spans="1:2" x14ac:dyDescent="0.25">
      <c r="A67" s="17" t="s">
        <v>59</v>
      </c>
      <c r="B67" s="18">
        <v>1652310</v>
      </c>
    </row>
    <row r="68" spans="1:2" x14ac:dyDescent="0.25">
      <c r="A68" s="17" t="s">
        <v>47</v>
      </c>
      <c r="B68" s="18">
        <v>1440441.2</v>
      </c>
    </row>
    <row r="69" spans="1:2" x14ac:dyDescent="0.25">
      <c r="A69" s="17" t="s">
        <v>55</v>
      </c>
      <c r="B69" s="18">
        <v>909260</v>
      </c>
    </row>
    <row r="70" spans="1:2" x14ac:dyDescent="0.25">
      <c r="A70" s="16" t="s">
        <v>62</v>
      </c>
      <c r="B70" s="13">
        <f>SUM(B71:B73)</f>
        <v>2280300</v>
      </c>
    </row>
    <row r="71" spans="1:2" x14ac:dyDescent="0.25">
      <c r="A71" s="17" t="s">
        <v>27</v>
      </c>
      <c r="B71" s="18">
        <v>1330175</v>
      </c>
    </row>
    <row r="72" spans="1:2" x14ac:dyDescent="0.25">
      <c r="A72" s="17" t="s">
        <v>31</v>
      </c>
      <c r="B72" s="18">
        <v>608080</v>
      </c>
    </row>
    <row r="73" spans="1:2" x14ac:dyDescent="0.25">
      <c r="A73" s="17" t="s">
        <v>61</v>
      </c>
      <c r="B73" s="18">
        <v>342045</v>
      </c>
    </row>
    <row r="74" spans="1:2" x14ac:dyDescent="0.25">
      <c r="A74" s="16" t="s">
        <v>64</v>
      </c>
      <c r="B74" s="13">
        <f>SUM(B75:B76)</f>
        <v>208007.14</v>
      </c>
    </row>
    <row r="75" spans="1:2" x14ac:dyDescent="0.25">
      <c r="A75" s="17" t="s">
        <v>63</v>
      </c>
      <c r="B75" s="18">
        <v>62877.1</v>
      </c>
    </row>
    <row r="76" spans="1:2" x14ac:dyDescent="0.25">
      <c r="A76" s="17" t="s">
        <v>49</v>
      </c>
      <c r="B76" s="18">
        <v>145130.04</v>
      </c>
    </row>
    <row r="77" spans="1:2" x14ac:dyDescent="0.25">
      <c r="A77" s="16" t="s">
        <v>66</v>
      </c>
      <c r="B77" s="13">
        <f>SUM(B78:B80)</f>
        <v>922423</v>
      </c>
    </row>
    <row r="78" spans="1:2" x14ac:dyDescent="0.25">
      <c r="A78" s="17" t="s">
        <v>30</v>
      </c>
      <c r="B78" s="18">
        <v>66600</v>
      </c>
    </row>
    <row r="79" spans="1:2" x14ac:dyDescent="0.25">
      <c r="A79" s="17" t="s">
        <v>31</v>
      </c>
      <c r="B79" s="18">
        <v>549088</v>
      </c>
    </row>
    <row r="80" spans="1:2" x14ac:dyDescent="0.25">
      <c r="A80" s="17" t="s">
        <v>65</v>
      </c>
      <c r="B80" s="18">
        <v>306735</v>
      </c>
    </row>
    <row r="81" spans="1:2" x14ac:dyDescent="0.25">
      <c r="A81" s="16" t="s">
        <v>71</v>
      </c>
      <c r="B81" s="13">
        <f>SUM(B82)</f>
        <v>1177128.97</v>
      </c>
    </row>
    <row r="82" spans="1:2" x14ac:dyDescent="0.25">
      <c r="A82" s="17" t="s">
        <v>72</v>
      </c>
      <c r="B82" s="18">
        <v>1177128.97</v>
      </c>
    </row>
    <row r="83" spans="1:2" x14ac:dyDescent="0.25">
      <c r="A83" s="16" t="s">
        <v>68</v>
      </c>
      <c r="B83" s="13">
        <f>SUM(B84:B92)</f>
        <v>3045063.21</v>
      </c>
    </row>
    <row r="84" spans="1:2" x14ac:dyDescent="0.25">
      <c r="A84" s="17" t="s">
        <v>46</v>
      </c>
      <c r="B84" s="18">
        <v>110656.82999999999</v>
      </c>
    </row>
    <row r="85" spans="1:2" x14ac:dyDescent="0.25">
      <c r="A85" s="17" t="s">
        <v>29</v>
      </c>
      <c r="B85" s="18">
        <v>566144.97</v>
      </c>
    </row>
    <row r="86" spans="1:2" x14ac:dyDescent="0.25">
      <c r="A86" s="17" t="s">
        <v>48</v>
      </c>
      <c r="B86" s="18">
        <v>377251.77999999997</v>
      </c>
    </row>
    <row r="87" spans="1:2" x14ac:dyDescent="0.25">
      <c r="A87" s="17" t="s">
        <v>49</v>
      </c>
      <c r="B87" s="18">
        <v>34808.400000000001</v>
      </c>
    </row>
    <row r="88" spans="1:2" x14ac:dyDescent="0.25">
      <c r="A88" s="17" t="s">
        <v>51</v>
      </c>
      <c r="B88" s="18">
        <v>57698.96</v>
      </c>
    </row>
    <row r="89" spans="1:2" x14ac:dyDescent="0.25">
      <c r="A89" s="17" t="s">
        <v>52</v>
      </c>
      <c r="B89" s="18">
        <v>400144.8</v>
      </c>
    </row>
    <row r="90" spans="1:2" x14ac:dyDescent="0.25">
      <c r="A90" s="17" t="s">
        <v>55</v>
      </c>
      <c r="B90" s="18">
        <v>47129.5</v>
      </c>
    </row>
    <row r="91" spans="1:2" x14ac:dyDescent="0.25">
      <c r="A91" s="17" t="s">
        <v>67</v>
      </c>
      <c r="B91" s="18">
        <v>398750</v>
      </c>
    </row>
    <row r="92" spans="1:2" x14ac:dyDescent="0.25">
      <c r="A92" s="17" t="s">
        <v>39</v>
      </c>
      <c r="B92" s="18">
        <v>1052477.97</v>
      </c>
    </row>
    <row r="93" spans="1:2" x14ac:dyDescent="0.25">
      <c r="A93" s="16" t="s">
        <v>69</v>
      </c>
      <c r="B93" s="13">
        <f>SUM(B94:B95)</f>
        <v>336255.81</v>
      </c>
    </row>
    <row r="94" spans="1:2" x14ac:dyDescent="0.25">
      <c r="A94" s="17" t="s">
        <v>45</v>
      </c>
      <c r="B94" s="18">
        <v>3244.01</v>
      </c>
    </row>
    <row r="95" spans="1:2" x14ac:dyDescent="0.25">
      <c r="A95" s="17" t="s">
        <v>53</v>
      </c>
      <c r="B95" s="18">
        <v>333011.8</v>
      </c>
    </row>
    <row r="96" spans="1:2" x14ac:dyDescent="0.25">
      <c r="A96" s="16" t="s">
        <v>103</v>
      </c>
      <c r="B96" s="13">
        <f>SUM(B97:B99)</f>
        <v>231350.71000000002</v>
      </c>
    </row>
    <row r="97" spans="1:2" x14ac:dyDescent="0.25">
      <c r="A97" s="17" t="s">
        <v>45</v>
      </c>
      <c r="B97" s="18">
        <v>56012.91</v>
      </c>
    </row>
    <row r="98" spans="1:2" x14ac:dyDescent="0.25">
      <c r="A98" s="17" t="s">
        <v>46</v>
      </c>
      <c r="B98" s="18">
        <v>60457.1</v>
      </c>
    </row>
    <row r="99" spans="1:2" x14ac:dyDescent="0.25">
      <c r="A99" s="17" t="s">
        <v>48</v>
      </c>
      <c r="B99" s="18">
        <v>114880.7</v>
      </c>
    </row>
    <row r="100" spans="1:2" x14ac:dyDescent="0.25">
      <c r="A100" s="16" t="s">
        <v>76</v>
      </c>
      <c r="B100" s="13">
        <f>SUM(B101:B113)</f>
        <v>4672029.7</v>
      </c>
    </row>
    <row r="101" spans="1:2" x14ac:dyDescent="0.25">
      <c r="A101" s="17" t="s">
        <v>73</v>
      </c>
      <c r="B101" s="18">
        <v>4670.67</v>
      </c>
    </row>
    <row r="102" spans="1:2" x14ac:dyDescent="0.25">
      <c r="A102" s="17" t="s">
        <v>45</v>
      </c>
      <c r="B102" s="18">
        <v>641576.10000000009</v>
      </c>
    </row>
    <row r="103" spans="1:2" x14ac:dyDescent="0.25">
      <c r="A103" s="17" t="s">
        <v>46</v>
      </c>
      <c r="B103" s="18">
        <v>47744.27</v>
      </c>
    </row>
    <row r="104" spans="1:2" x14ac:dyDescent="0.25">
      <c r="A104" s="17" t="s">
        <v>29</v>
      </c>
      <c r="B104" s="18">
        <v>86484.64</v>
      </c>
    </row>
    <row r="105" spans="1:2" x14ac:dyDescent="0.25">
      <c r="A105" s="17" t="s">
        <v>48</v>
      </c>
      <c r="B105" s="18">
        <v>6464.59</v>
      </c>
    </row>
    <row r="106" spans="1:2" x14ac:dyDescent="0.25">
      <c r="A106" s="17" t="s">
        <v>74</v>
      </c>
      <c r="B106" s="18">
        <v>29796.799999999999</v>
      </c>
    </row>
    <row r="107" spans="1:2" x14ac:dyDescent="0.25">
      <c r="A107" s="17" t="s">
        <v>49</v>
      </c>
      <c r="B107" s="18">
        <v>12440.78</v>
      </c>
    </row>
    <row r="108" spans="1:2" x14ac:dyDescent="0.25">
      <c r="A108" s="17" t="s">
        <v>50</v>
      </c>
      <c r="B108" s="18">
        <v>52514</v>
      </c>
    </row>
    <row r="109" spans="1:2" x14ac:dyDescent="0.25">
      <c r="A109" s="17" t="s">
        <v>53</v>
      </c>
      <c r="B109" s="18">
        <v>44831.380000000005</v>
      </c>
    </row>
    <row r="110" spans="1:2" x14ac:dyDescent="0.25">
      <c r="A110" s="17" t="s">
        <v>75</v>
      </c>
      <c r="B110" s="18">
        <v>1049338.3999999999</v>
      </c>
    </row>
    <row r="111" spans="1:2" x14ac:dyDescent="0.25">
      <c r="A111" s="17" t="s">
        <v>52</v>
      </c>
      <c r="B111" s="18">
        <v>266488.2</v>
      </c>
    </row>
    <row r="112" spans="1:2" x14ac:dyDescent="0.25">
      <c r="A112" s="17" t="s">
        <v>67</v>
      </c>
      <c r="B112" s="18">
        <v>1196250</v>
      </c>
    </row>
    <row r="113" spans="1:2" x14ac:dyDescent="0.25">
      <c r="A113" s="17" t="s">
        <v>39</v>
      </c>
      <c r="B113" s="18">
        <v>1233429.8699999999</v>
      </c>
    </row>
    <row r="114" spans="1:2" x14ac:dyDescent="0.25">
      <c r="A114" s="16" t="s">
        <v>77</v>
      </c>
      <c r="B114" s="13">
        <f>SUM(B115:B117)</f>
        <v>474257.08999999997</v>
      </c>
    </row>
    <row r="115" spans="1:2" x14ac:dyDescent="0.25">
      <c r="A115" s="17" t="s">
        <v>45</v>
      </c>
      <c r="B115" s="18">
        <v>155358.62</v>
      </c>
    </row>
    <row r="116" spans="1:2" x14ac:dyDescent="0.25">
      <c r="A116" s="17" t="s">
        <v>53</v>
      </c>
      <c r="B116" s="18">
        <v>111004.3</v>
      </c>
    </row>
    <row r="117" spans="1:2" x14ac:dyDescent="0.25">
      <c r="A117" s="17" t="s">
        <v>39</v>
      </c>
      <c r="B117" s="18">
        <v>207894.16999999998</v>
      </c>
    </row>
    <row r="118" spans="1:2" x14ac:dyDescent="0.25">
      <c r="A118" s="16" t="s">
        <v>78</v>
      </c>
      <c r="B118" s="13">
        <f>SUM(B119:B122)</f>
        <v>1676991.69</v>
      </c>
    </row>
    <row r="119" spans="1:2" x14ac:dyDescent="0.25">
      <c r="A119" s="17" t="s">
        <v>48</v>
      </c>
      <c r="B119" s="18">
        <v>484456.61</v>
      </c>
    </row>
    <row r="120" spans="1:2" x14ac:dyDescent="0.25">
      <c r="A120" s="17" t="s">
        <v>49</v>
      </c>
      <c r="B120" s="18">
        <v>407374</v>
      </c>
    </row>
    <row r="121" spans="1:2" x14ac:dyDescent="0.25">
      <c r="A121" s="17" t="s">
        <v>56</v>
      </c>
      <c r="B121" s="18">
        <v>578696.57999999996</v>
      </c>
    </row>
    <row r="122" spans="1:2" x14ac:dyDescent="0.25">
      <c r="A122" s="14" t="s">
        <v>39</v>
      </c>
      <c r="B122" s="15">
        <v>206464.5</v>
      </c>
    </row>
    <row r="123" spans="1:2" x14ac:dyDescent="0.25">
      <c r="A123" s="16" t="s">
        <v>83</v>
      </c>
      <c r="B123" s="13">
        <f>SUM(B124:B133)</f>
        <v>4756177.8</v>
      </c>
    </row>
    <row r="124" spans="1:2" x14ac:dyDescent="0.25">
      <c r="A124" s="17" t="s">
        <v>79</v>
      </c>
      <c r="B124" s="18">
        <v>616726</v>
      </c>
    </row>
    <row r="125" spans="1:2" x14ac:dyDescent="0.25">
      <c r="A125" s="17" t="s">
        <v>28</v>
      </c>
      <c r="B125" s="18">
        <v>1797636</v>
      </c>
    </row>
    <row r="126" spans="1:2" x14ac:dyDescent="0.25">
      <c r="A126" s="17" t="s">
        <v>29</v>
      </c>
      <c r="B126" s="18">
        <v>751920</v>
      </c>
    </row>
    <row r="127" spans="1:2" x14ac:dyDescent="0.25">
      <c r="A127" s="17" t="s">
        <v>31</v>
      </c>
      <c r="B127" s="18">
        <v>11330</v>
      </c>
    </row>
    <row r="128" spans="1:2" x14ac:dyDescent="0.25">
      <c r="A128" s="17" t="s">
        <v>80</v>
      </c>
      <c r="B128" s="18">
        <v>438383</v>
      </c>
    </row>
    <row r="129" spans="1:2" x14ac:dyDescent="0.25">
      <c r="A129" s="17" t="s">
        <v>33</v>
      </c>
      <c r="B129" s="18">
        <v>51370</v>
      </c>
    </row>
    <row r="130" spans="1:2" x14ac:dyDescent="0.25">
      <c r="A130" s="17" t="s">
        <v>36</v>
      </c>
      <c r="B130" s="18">
        <v>540316.80000000005</v>
      </c>
    </row>
    <row r="131" spans="1:2" x14ac:dyDescent="0.25">
      <c r="A131" s="17" t="s">
        <v>39</v>
      </c>
      <c r="B131" s="18">
        <v>70200</v>
      </c>
    </row>
    <row r="132" spans="1:2" x14ac:dyDescent="0.25">
      <c r="A132" s="17" t="s">
        <v>81</v>
      </c>
      <c r="B132" s="18">
        <v>443520</v>
      </c>
    </row>
    <row r="133" spans="1:2" x14ac:dyDescent="0.25">
      <c r="A133" s="17" t="s">
        <v>82</v>
      </c>
      <c r="B133" s="18">
        <v>34776</v>
      </c>
    </row>
    <row r="134" spans="1:2" x14ac:dyDescent="0.25">
      <c r="A134" s="16" t="s">
        <v>84</v>
      </c>
      <c r="B134" s="13">
        <f>SUM(B135:B140)</f>
        <v>2470084.73</v>
      </c>
    </row>
    <row r="135" spans="1:2" x14ac:dyDescent="0.25">
      <c r="A135" s="17" t="s">
        <v>46</v>
      </c>
      <c r="B135" s="18">
        <v>577228.62000000011</v>
      </c>
    </row>
    <row r="136" spans="1:2" x14ac:dyDescent="0.25">
      <c r="A136" s="17" t="s">
        <v>29</v>
      </c>
      <c r="B136" s="18">
        <v>150254.06</v>
      </c>
    </row>
    <row r="137" spans="1:2" x14ac:dyDescent="0.25">
      <c r="A137" s="17" t="s">
        <v>74</v>
      </c>
      <c r="B137" s="18">
        <v>148476.24</v>
      </c>
    </row>
    <row r="138" spans="1:2" x14ac:dyDescent="0.25">
      <c r="A138" s="17" t="s">
        <v>49</v>
      </c>
      <c r="B138" s="18">
        <v>1480600</v>
      </c>
    </row>
    <row r="139" spans="1:2" x14ac:dyDescent="0.25">
      <c r="A139" s="17" t="s">
        <v>50</v>
      </c>
      <c r="B139" s="18">
        <v>52514</v>
      </c>
    </row>
    <row r="140" spans="1:2" x14ac:dyDescent="0.25">
      <c r="A140" s="17" t="s">
        <v>39</v>
      </c>
      <c r="B140" s="18">
        <v>61011.81</v>
      </c>
    </row>
    <row r="141" spans="1:2" x14ac:dyDescent="0.25">
      <c r="A141" s="16" t="s">
        <v>85</v>
      </c>
      <c r="B141" s="13">
        <f>SUM(B142:B143)</f>
        <v>772361.37</v>
      </c>
    </row>
    <row r="142" spans="1:2" x14ac:dyDescent="0.25">
      <c r="A142" s="17" t="s">
        <v>45</v>
      </c>
      <c r="B142" s="18">
        <v>397742.4</v>
      </c>
    </row>
    <row r="143" spans="1:2" x14ac:dyDescent="0.25">
      <c r="A143" s="17" t="s">
        <v>39</v>
      </c>
      <c r="B143" s="18">
        <v>374618.97</v>
      </c>
    </row>
    <row r="144" spans="1:2" x14ac:dyDescent="0.25">
      <c r="A144" s="16" t="s">
        <v>86</v>
      </c>
      <c r="B144" s="13">
        <f>SUM(B145:B149)</f>
        <v>3102598.4</v>
      </c>
    </row>
    <row r="145" spans="1:2" x14ac:dyDescent="0.25">
      <c r="A145" s="17" t="s">
        <v>58</v>
      </c>
      <c r="B145" s="18">
        <v>223733.4</v>
      </c>
    </row>
    <row r="146" spans="1:2" x14ac:dyDescent="0.25">
      <c r="A146" s="17" t="s">
        <v>59</v>
      </c>
      <c r="B146" s="18">
        <v>1443310</v>
      </c>
    </row>
    <row r="147" spans="1:2" x14ac:dyDescent="0.25">
      <c r="A147" s="17" t="s">
        <v>45</v>
      </c>
      <c r="B147" s="18">
        <v>134046</v>
      </c>
    </row>
    <row r="148" spans="1:2" x14ac:dyDescent="0.25">
      <c r="A148" s="17" t="s">
        <v>49</v>
      </c>
      <c r="B148" s="18">
        <v>68970</v>
      </c>
    </row>
    <row r="149" spans="1:2" x14ac:dyDescent="0.25">
      <c r="A149" s="17" t="s">
        <v>55</v>
      </c>
      <c r="B149" s="18">
        <v>1232539</v>
      </c>
    </row>
    <row r="150" spans="1:2" x14ac:dyDescent="0.25">
      <c r="A150" s="16" t="s">
        <v>87</v>
      </c>
      <c r="B150" s="13">
        <f>SUM(B151:B155)</f>
        <v>1784524.46</v>
      </c>
    </row>
    <row r="151" spans="1:2" x14ac:dyDescent="0.25">
      <c r="A151" s="17" t="s">
        <v>45</v>
      </c>
      <c r="B151" s="18">
        <v>120199.31</v>
      </c>
    </row>
    <row r="152" spans="1:2" x14ac:dyDescent="0.25">
      <c r="A152" s="17" t="s">
        <v>29</v>
      </c>
      <c r="B152" s="18">
        <v>31471.439999999999</v>
      </c>
    </row>
    <row r="153" spans="1:2" x14ac:dyDescent="0.25">
      <c r="A153" s="17" t="s">
        <v>49</v>
      </c>
      <c r="B153" s="18">
        <v>1360390.8599999999</v>
      </c>
    </row>
    <row r="154" spans="1:2" x14ac:dyDescent="0.25">
      <c r="A154" s="17" t="s">
        <v>51</v>
      </c>
      <c r="B154" s="18">
        <v>68793.119999999995</v>
      </c>
    </row>
    <row r="155" spans="1:2" x14ac:dyDescent="0.25">
      <c r="A155" s="17" t="s">
        <v>39</v>
      </c>
      <c r="B155" s="18">
        <v>203669.72999999998</v>
      </c>
    </row>
    <row r="156" spans="1:2" x14ac:dyDescent="0.25">
      <c r="A156" s="16" t="s">
        <v>88</v>
      </c>
      <c r="B156" s="13">
        <f>SUM(B157)</f>
        <v>48950</v>
      </c>
    </row>
    <row r="157" spans="1:2" x14ac:dyDescent="0.25">
      <c r="A157" s="17" t="s">
        <v>49</v>
      </c>
      <c r="B157" s="18">
        <v>48950</v>
      </c>
    </row>
    <row r="158" spans="1:2" x14ac:dyDescent="0.25">
      <c r="A158" s="16" t="s">
        <v>89</v>
      </c>
      <c r="B158" s="13">
        <f>SUM(B159)</f>
        <v>938817</v>
      </c>
    </row>
    <row r="159" spans="1:2" x14ac:dyDescent="0.25">
      <c r="A159" s="17" t="s">
        <v>49</v>
      </c>
      <c r="B159" s="18">
        <v>938817</v>
      </c>
    </row>
    <row r="160" spans="1:2" x14ac:dyDescent="0.25">
      <c r="A160" s="16" t="s">
        <v>91</v>
      </c>
      <c r="B160" s="13">
        <f>SUM(B161:B162)</f>
        <v>3967392</v>
      </c>
    </row>
    <row r="161" spans="1:2" x14ac:dyDescent="0.25">
      <c r="A161" s="17" t="s">
        <v>90</v>
      </c>
      <c r="B161" s="18">
        <v>271392</v>
      </c>
    </row>
    <row r="162" spans="1:2" x14ac:dyDescent="0.25">
      <c r="A162" s="14" t="s">
        <v>47</v>
      </c>
      <c r="B162" s="15">
        <v>3696000</v>
      </c>
    </row>
    <row r="163" spans="1:2" x14ac:dyDescent="0.25">
      <c r="A163" s="16" t="s">
        <v>93</v>
      </c>
      <c r="B163" s="13">
        <f>SUM(B164)</f>
        <v>45100</v>
      </c>
    </row>
    <row r="164" spans="1:2" x14ac:dyDescent="0.25">
      <c r="A164" s="14" t="s">
        <v>92</v>
      </c>
      <c r="B164" s="15">
        <v>45100</v>
      </c>
    </row>
    <row r="165" spans="1:2" x14ac:dyDescent="0.25">
      <c r="A165" s="16" t="s">
        <v>95</v>
      </c>
      <c r="B165" s="13">
        <f>SUM(B166)</f>
        <v>570075</v>
      </c>
    </row>
    <row r="166" spans="1:2" x14ac:dyDescent="0.25">
      <c r="A166" s="17" t="s">
        <v>94</v>
      </c>
      <c r="B166" s="18">
        <v>570075</v>
      </c>
    </row>
    <row r="167" spans="1:2" x14ac:dyDescent="0.25">
      <c r="A167" s="16" t="s">
        <v>96</v>
      </c>
      <c r="B167" s="13">
        <f>SUM(B168)</f>
        <v>198344.39</v>
      </c>
    </row>
    <row r="168" spans="1:2" x14ac:dyDescent="0.25">
      <c r="A168" s="17" t="s">
        <v>49</v>
      </c>
      <c r="B168" s="18">
        <v>198344.39</v>
      </c>
    </row>
    <row r="169" spans="1:2" x14ac:dyDescent="0.25">
      <c r="A169" s="16" t="s">
        <v>97</v>
      </c>
      <c r="B169" s="13">
        <f>SUM(B170)</f>
        <v>1223508</v>
      </c>
    </row>
    <row r="170" spans="1:2" x14ac:dyDescent="0.25">
      <c r="A170" s="17" t="s">
        <v>35</v>
      </c>
      <c r="B170" s="18">
        <v>1223508</v>
      </c>
    </row>
    <row r="171" spans="1:2" x14ac:dyDescent="0.25">
      <c r="A171" s="16" t="s">
        <v>99</v>
      </c>
      <c r="B171" s="13">
        <f>SUM(B172:B180)</f>
        <v>3774086.78</v>
      </c>
    </row>
    <row r="172" spans="1:2" x14ac:dyDescent="0.25">
      <c r="A172" s="17" t="s">
        <v>45</v>
      </c>
      <c r="B172" s="18">
        <v>238667.95</v>
      </c>
    </row>
    <row r="173" spans="1:2" x14ac:dyDescent="0.25">
      <c r="A173" s="17" t="s">
        <v>46</v>
      </c>
      <c r="B173" s="18">
        <v>459277.71</v>
      </c>
    </row>
    <row r="174" spans="1:2" x14ac:dyDescent="0.25">
      <c r="A174" s="17" t="s">
        <v>29</v>
      </c>
      <c r="B174" s="18">
        <v>486523.47</v>
      </c>
    </row>
    <row r="175" spans="1:2" x14ac:dyDescent="0.25">
      <c r="A175" s="17" t="s">
        <v>74</v>
      </c>
      <c r="B175" s="18">
        <v>23202.26</v>
      </c>
    </row>
    <row r="176" spans="1:2" x14ac:dyDescent="0.25">
      <c r="A176" s="17" t="s">
        <v>49</v>
      </c>
      <c r="B176" s="18">
        <v>384517.1</v>
      </c>
    </row>
    <row r="177" spans="1:2" x14ac:dyDescent="0.25">
      <c r="A177" s="17" t="s">
        <v>50</v>
      </c>
      <c r="B177" s="18">
        <v>126033.60000000001</v>
      </c>
    </row>
    <row r="178" spans="1:2" x14ac:dyDescent="0.25">
      <c r="A178" s="17" t="s">
        <v>52</v>
      </c>
      <c r="B178" s="18">
        <v>564801.38000000012</v>
      </c>
    </row>
    <row r="179" spans="1:2" x14ac:dyDescent="0.25">
      <c r="A179" s="17" t="s">
        <v>98</v>
      </c>
      <c r="B179" s="18">
        <v>541640</v>
      </c>
    </row>
    <row r="180" spans="1:2" x14ac:dyDescent="0.25">
      <c r="A180" s="14" t="s">
        <v>39</v>
      </c>
      <c r="B180" s="15">
        <v>949423.31</v>
      </c>
    </row>
    <row r="181" spans="1:2" x14ac:dyDescent="0.25">
      <c r="A181" s="19" t="s">
        <v>100</v>
      </c>
      <c r="B181" s="20">
        <f>SUM(B182:B186)</f>
        <v>1088662.8500000001</v>
      </c>
    </row>
    <row r="182" spans="1:2" x14ac:dyDescent="0.25">
      <c r="A182" s="17" t="s">
        <v>45</v>
      </c>
      <c r="B182" s="18">
        <v>113063.61</v>
      </c>
    </row>
    <row r="183" spans="1:2" x14ac:dyDescent="0.25">
      <c r="A183" s="17" t="s">
        <v>48</v>
      </c>
      <c r="B183" s="18">
        <v>126665</v>
      </c>
    </row>
    <row r="184" spans="1:2" x14ac:dyDescent="0.25">
      <c r="A184" s="17" t="s">
        <v>49</v>
      </c>
      <c r="B184" s="18">
        <v>23540</v>
      </c>
    </row>
    <row r="185" spans="1:2" x14ac:dyDescent="0.25">
      <c r="A185" s="17" t="s">
        <v>53</v>
      </c>
      <c r="B185" s="18">
        <v>610522</v>
      </c>
    </row>
    <row r="186" spans="1:2" x14ac:dyDescent="0.25">
      <c r="A186" s="14" t="s">
        <v>39</v>
      </c>
      <c r="B186" s="15">
        <v>214872.24</v>
      </c>
    </row>
    <row r="187" spans="1:2" x14ac:dyDescent="0.25">
      <c r="A187" s="19" t="s">
        <v>101</v>
      </c>
      <c r="B187" s="20">
        <f>SUM(B188:B191)</f>
        <v>976922.80999999982</v>
      </c>
    </row>
    <row r="188" spans="1:2" x14ac:dyDescent="0.25">
      <c r="A188" s="17" t="s">
        <v>45</v>
      </c>
      <c r="B188" s="18">
        <v>112025.83</v>
      </c>
    </row>
    <row r="189" spans="1:2" x14ac:dyDescent="0.25">
      <c r="A189" s="17" t="s">
        <v>46</v>
      </c>
      <c r="B189" s="18">
        <v>60457.1</v>
      </c>
    </row>
    <row r="190" spans="1:2" x14ac:dyDescent="0.25">
      <c r="A190" s="17" t="s">
        <v>56</v>
      </c>
      <c r="B190" s="18">
        <v>771595.44</v>
      </c>
    </row>
    <row r="191" spans="1:2" x14ac:dyDescent="0.25">
      <c r="A191" s="14" t="s">
        <v>39</v>
      </c>
      <c r="B191" s="15">
        <v>32844.44</v>
      </c>
    </row>
    <row r="192" spans="1:2" x14ac:dyDescent="0.25">
      <c r="A192" s="19" t="s">
        <v>102</v>
      </c>
      <c r="B192" s="20">
        <f>SUM(B193)</f>
        <v>762446.3</v>
      </c>
    </row>
    <row r="193" spans="1:2" x14ac:dyDescent="0.25">
      <c r="A193" s="14" t="s">
        <v>47</v>
      </c>
      <c r="B193" s="15">
        <v>762446.3</v>
      </c>
    </row>
    <row r="194" spans="1:2" x14ac:dyDescent="0.25">
      <c r="B194" s="11">
        <f>B23+B25+B27+B29+B44+B46+B48+B58+B62+B65+B70+B74+B77+B81+B83+B93+B96+B100+B114+B118+B123+B134+B141+B144+B150+B156+B158+B160+B163+B165+B167+B169+B171+B181+B187+B192</f>
        <v>59533128.049999997</v>
      </c>
    </row>
  </sheetData>
  <sortState xmlns:xlrd2="http://schemas.microsoft.com/office/spreadsheetml/2017/richdata2" ref="A71:C193">
    <sortCondition ref="A29:A193"/>
  </sortState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22" t="s">
        <v>54</v>
      </c>
      <c r="B1" s="13">
        <v>2096901.51</v>
      </c>
    </row>
    <row r="2" spans="1:2" ht="15" x14ac:dyDescent="0.25">
      <c r="A2" s="22" t="s">
        <v>69</v>
      </c>
      <c r="B2" s="20">
        <v>336255.81</v>
      </c>
    </row>
    <row r="3" spans="1:2" ht="15" x14ac:dyDescent="0.25">
      <c r="A3" s="22" t="s">
        <v>77</v>
      </c>
      <c r="B3" s="20">
        <v>474257.08999999997</v>
      </c>
    </row>
    <row r="4" spans="1:2" ht="15" x14ac:dyDescent="0.25">
      <c r="A4" s="22" t="s">
        <v>85</v>
      </c>
      <c r="B4" s="21">
        <v>772361.37</v>
      </c>
    </row>
    <row r="5" spans="1:2" ht="15" x14ac:dyDescent="0.25">
      <c r="A5" s="22" t="s">
        <v>88</v>
      </c>
      <c r="B5" s="13">
        <v>48950</v>
      </c>
    </row>
    <row r="6" spans="1:2" ht="15" x14ac:dyDescent="0.25">
      <c r="A6" s="22" t="s">
        <v>100</v>
      </c>
      <c r="B6" s="20">
        <v>1088662.8500000001</v>
      </c>
    </row>
    <row r="7" spans="1:2" ht="15" x14ac:dyDescent="0.25">
      <c r="A7" s="22" t="s">
        <v>43</v>
      </c>
      <c r="B7" s="21">
        <v>74331.399999999994</v>
      </c>
    </row>
    <row r="8" spans="1:2" ht="15" x14ac:dyDescent="0.25">
      <c r="A8" s="22" t="s">
        <v>60</v>
      </c>
      <c r="B8" s="13">
        <v>4254500.8</v>
      </c>
    </row>
    <row r="9" spans="1:2" ht="15" x14ac:dyDescent="0.25">
      <c r="A9" s="22" t="s">
        <v>86</v>
      </c>
      <c r="B9" s="20">
        <v>3102598.4</v>
      </c>
    </row>
    <row r="10" spans="1:2" ht="15" x14ac:dyDescent="0.25">
      <c r="A10" s="22" t="s">
        <v>93</v>
      </c>
      <c r="B10" s="20">
        <v>45100</v>
      </c>
    </row>
    <row r="11" spans="1:2" ht="15" x14ac:dyDescent="0.25">
      <c r="A11" s="22" t="s">
        <v>102</v>
      </c>
      <c r="B11" s="20">
        <v>762446.3</v>
      </c>
    </row>
    <row r="12" spans="1:2" ht="15" x14ac:dyDescent="0.25">
      <c r="A12" s="22" t="s">
        <v>71</v>
      </c>
      <c r="B12" s="21">
        <v>1177128.97</v>
      </c>
    </row>
    <row r="13" spans="1:2" ht="15" x14ac:dyDescent="0.25">
      <c r="A13" s="22" t="s">
        <v>91</v>
      </c>
      <c r="B13" s="13">
        <v>3967392</v>
      </c>
    </row>
    <row r="14" spans="1:2" ht="15" x14ac:dyDescent="0.25">
      <c r="A14" s="22" t="s">
        <v>44</v>
      </c>
      <c r="B14" s="20">
        <v>2793226.3900000006</v>
      </c>
    </row>
    <row r="15" spans="1:2" ht="15" x14ac:dyDescent="0.25">
      <c r="A15" s="22" t="s">
        <v>68</v>
      </c>
      <c r="B15" s="20">
        <v>3045063.21</v>
      </c>
    </row>
    <row r="16" spans="1:2" ht="15" x14ac:dyDescent="0.25">
      <c r="A16" s="22" t="s">
        <v>76</v>
      </c>
      <c r="B16" s="21">
        <v>4672029.7</v>
      </c>
    </row>
    <row r="17" spans="1:2" ht="15" x14ac:dyDescent="0.25">
      <c r="A17" s="22" t="s">
        <v>84</v>
      </c>
      <c r="B17" s="13">
        <v>2470084.73</v>
      </c>
    </row>
    <row r="18" spans="1:2" ht="15" x14ac:dyDescent="0.25">
      <c r="A18" s="22" t="s">
        <v>87</v>
      </c>
      <c r="B18" s="20">
        <v>1784524.46</v>
      </c>
    </row>
    <row r="19" spans="1:2" ht="15" x14ac:dyDescent="0.25">
      <c r="A19" s="22" t="s">
        <v>99</v>
      </c>
      <c r="B19" s="21">
        <v>3774086.78</v>
      </c>
    </row>
    <row r="20" spans="1:2" ht="15" x14ac:dyDescent="0.25">
      <c r="A20" s="22" t="s">
        <v>42</v>
      </c>
      <c r="B20" s="13">
        <v>756966.1</v>
      </c>
    </row>
    <row r="21" spans="1:2" ht="15" x14ac:dyDescent="0.25">
      <c r="A21" s="22" t="s">
        <v>57</v>
      </c>
      <c r="B21" s="20">
        <v>391467.44999999995</v>
      </c>
    </row>
    <row r="22" spans="1:2" ht="15" x14ac:dyDescent="0.25">
      <c r="A22" s="22" t="s">
        <v>78</v>
      </c>
      <c r="B22" s="20">
        <v>1676991.69</v>
      </c>
    </row>
    <row r="23" spans="1:2" ht="15" x14ac:dyDescent="0.25">
      <c r="A23" s="22" t="s">
        <v>89</v>
      </c>
      <c r="B23" s="21">
        <v>938817</v>
      </c>
    </row>
    <row r="24" spans="1:2" ht="15" x14ac:dyDescent="0.25">
      <c r="A24" s="22" t="s">
        <v>101</v>
      </c>
      <c r="B24" s="13">
        <v>976922.80999999982</v>
      </c>
    </row>
    <row r="25" spans="1:2" ht="15" x14ac:dyDescent="0.25">
      <c r="A25" s="22" t="s">
        <v>64</v>
      </c>
      <c r="B25" s="20">
        <v>208007.14</v>
      </c>
    </row>
    <row r="26" spans="1:2" ht="15" x14ac:dyDescent="0.25">
      <c r="A26" s="22" t="s">
        <v>70</v>
      </c>
      <c r="B26" s="20">
        <v>231350.71000000002</v>
      </c>
    </row>
    <row r="27" spans="1:2" ht="15" x14ac:dyDescent="0.25">
      <c r="A27" s="22" t="s">
        <v>96</v>
      </c>
      <c r="B27" s="20">
        <v>198344.39</v>
      </c>
    </row>
    <row r="28" spans="1:2" ht="15" x14ac:dyDescent="0.25">
      <c r="A28" s="22" t="s">
        <v>66</v>
      </c>
      <c r="B28" s="20">
        <v>922423</v>
      </c>
    </row>
    <row r="29" spans="1:2" ht="15" x14ac:dyDescent="0.25">
      <c r="A29" s="22" t="s">
        <v>83</v>
      </c>
      <c r="B29" s="20">
        <v>4756177.8</v>
      </c>
    </row>
    <row r="30" spans="1:2" ht="15" x14ac:dyDescent="0.25">
      <c r="A30" s="22" t="s">
        <v>97</v>
      </c>
      <c r="B30" s="20">
        <v>1223508</v>
      </c>
    </row>
    <row r="31" spans="1:2" ht="15" x14ac:dyDescent="0.25">
      <c r="A31" s="22" t="s">
        <v>62</v>
      </c>
      <c r="B31" s="20">
        <v>2280300</v>
      </c>
    </row>
    <row r="32" spans="1:2" ht="15" x14ac:dyDescent="0.25">
      <c r="A32" s="22" t="s">
        <v>95</v>
      </c>
      <c r="B32" s="20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2023-07-03T05:48:23Z</cp:lastPrinted>
  <dcterms:created xsi:type="dcterms:W3CDTF">2009-03-09T09:27:50Z</dcterms:created>
  <dcterms:modified xsi:type="dcterms:W3CDTF">2023-07-03T09:44:11Z</dcterms:modified>
</cp:coreProperties>
</file>